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vergeone-my.sharepoint.com/personal/mhager_onec1_com/Documents/Documents/Accounts/State of NM/2024/DOIT/RFP 40-36100-24-05893 - Telephony Equipment, Software, and Related Services/Price Lists/"/>
    </mc:Choice>
  </mc:AlternateContent>
  <xr:revisionPtr revIDLastSave="12" documentId="8_{ED7D097B-381F-49F2-852F-6EA7DCD7299B}" xr6:coauthVersionLast="47" xr6:coauthVersionMax="47" xr10:uidLastSave="{3E09FEA7-5273-47EC-8917-3FCB83114E26}"/>
  <bookViews>
    <workbookView xWindow="-120" yWindow="-120" windowWidth="29040" windowHeight="15840" xr2:uid="{D724823A-407E-41E4-99F6-08D6BF3FD6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4" i="1" l="1"/>
  <c r="D95" i="1"/>
  <c r="D96" i="1"/>
  <c r="D93" i="1"/>
  <c r="D79" i="1"/>
  <c r="D80" i="1"/>
  <c r="D81" i="1"/>
  <c r="D82" i="1"/>
  <c r="D83" i="1"/>
  <c r="D90" i="1"/>
  <c r="D89" i="1"/>
  <c r="D88" i="1"/>
  <c r="D87" i="1"/>
  <c r="F113" i="1"/>
  <c r="F111" i="1"/>
  <c r="F102" i="1"/>
  <c r="F103" i="1"/>
  <c r="F104" i="1"/>
  <c r="F105" i="1"/>
  <c r="F106" i="1"/>
  <c r="F107" i="1"/>
  <c r="F108" i="1"/>
  <c r="F101" i="1"/>
  <c r="F117" i="1"/>
  <c r="D62" i="1"/>
  <c r="D63" i="1"/>
  <c r="D64" i="1"/>
  <c r="D65" i="1"/>
  <c r="D66" i="1"/>
  <c r="D67" i="1"/>
  <c r="D68" i="1"/>
  <c r="D69" i="1"/>
  <c r="D61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43" i="1"/>
  <c r="D34" i="1"/>
  <c r="D35" i="1"/>
  <c r="D36" i="1"/>
  <c r="D37" i="1"/>
  <c r="D38" i="1"/>
  <c r="D39" i="1"/>
  <c r="D33" i="1"/>
  <c r="D25" i="1"/>
  <c r="D26" i="1"/>
  <c r="D27" i="1"/>
  <c r="D28" i="1"/>
  <c r="D29" i="1"/>
  <c r="D24" i="1"/>
  <c r="D16" i="1"/>
  <c r="D17" i="1"/>
  <c r="D18" i="1"/>
  <c r="D19" i="1"/>
  <c r="D13" i="1"/>
  <c r="D14" i="1"/>
  <c r="D15" i="1"/>
  <c r="D12" i="1"/>
  <c r="D5" i="1"/>
  <c r="D74" i="1" l="1"/>
  <c r="D78" i="1" l="1"/>
  <c r="D77" i="1"/>
  <c r="D76" i="1"/>
  <c r="D75" i="1"/>
  <c r="D8" i="1"/>
  <c r="D7" i="1"/>
  <c r="D6" i="1"/>
  <c r="F112" i="1"/>
</calcChain>
</file>

<file path=xl/sharedStrings.xml><?xml version="1.0" encoding="utf-8"?>
<sst xmlns="http://schemas.openxmlformats.org/spreadsheetml/2006/main" count="207" uniqueCount="164">
  <si>
    <t>Appliances and Hardware</t>
  </si>
  <si>
    <t>Product Name</t>
  </si>
  <si>
    <t>Item Code</t>
  </si>
  <si>
    <t>Emergency Gateway Appliance</t>
  </si>
  <si>
    <t>HW911-EGWVPC</t>
  </si>
  <si>
    <t>Emergency Gateway Appliance - Additional License</t>
  </si>
  <si>
    <t>SW911-EGWALF</t>
  </si>
  <si>
    <t>Remote Management Embedded Ethernet NIC</t>
  </si>
  <si>
    <t>HW911-EGWRAC</t>
  </si>
  <si>
    <t>Hardware Refresh – Dual for Emergency Gateway Pair</t>
  </si>
  <si>
    <t>HW911-HWREFD</t>
  </si>
  <si>
    <t>Software Licenses</t>
  </si>
  <si>
    <t>Emergency Gateway Virtual Appliance - SMB Edition</t>
  </si>
  <si>
    <t>SW911-EGWVAP</t>
  </si>
  <si>
    <t>Emergency Gateway Virtual Appliance - Enterprise Edition</t>
  </si>
  <si>
    <t>SW911-EGWEVA</t>
  </si>
  <si>
    <t>Emergency Gateway Virtual Appliance - Additional SMB License</t>
  </si>
  <si>
    <t>SW911-EGWVAL</t>
  </si>
  <si>
    <t>Emergency Gateway Virtual Appliance - Additional Enterprise License</t>
  </si>
  <si>
    <t>SW911-EGWEVL</t>
  </si>
  <si>
    <t>Desk Alert Software</t>
  </si>
  <si>
    <t>SW911-DALPKG</t>
  </si>
  <si>
    <t>Emergency Gateway Virtual Appliance - Additional Enterprise License with ERS</t>
  </si>
  <si>
    <t>SW911-EGEEVL</t>
  </si>
  <si>
    <t>Emergency Gateway Virtual Appliance - Additional SMB License with ERS</t>
  </si>
  <si>
    <t>SW911-EGEVAL</t>
  </si>
  <si>
    <t>Emergency Gateway Appliance - Additional License with ERS</t>
  </si>
  <si>
    <t>SW911-EGEALF</t>
  </si>
  <si>
    <t>ERS Account Setup Fee - SMB - Up to 200 locations / 200 endpoints</t>
  </si>
  <si>
    <t>EN911-SMB2HS</t>
  </si>
  <si>
    <t>ERS Account Setup Fee - SMB - Up to 300 locations / 300 endpoints</t>
  </si>
  <si>
    <t>EN911-SMB3HS</t>
  </si>
  <si>
    <t>ERS Account Setup Fee - SMB - Up to 500 locations / 500 endpoints</t>
  </si>
  <si>
    <t>EN911-SMB5HS</t>
  </si>
  <si>
    <t>ERS Account Setup Fee - Enterprises (500+ endpoints)</t>
  </si>
  <si>
    <t>EN911-ERSSEF</t>
  </si>
  <si>
    <t>Location Manager Setup Fee</t>
  </si>
  <si>
    <t>PROSR-LMSETF</t>
  </si>
  <si>
    <t>Emergency Routing Services Usage Fees</t>
  </si>
  <si>
    <t>RE911-UNPRRC</t>
  </si>
  <si>
    <t>Emergency Routing Services Connectivity Options</t>
  </si>
  <si>
    <t>Network to Network Interface to Emergency Routing Service Setup Fee</t>
  </si>
  <si>
    <t>Network to Network Interface to Emergency Routing Service (Monthly Fee)</t>
  </si>
  <si>
    <t>VPN Tunnel (Monthly Fee)</t>
  </si>
  <si>
    <t>EN911-NETSER</t>
  </si>
  <si>
    <t>EN911-NETFES</t>
  </si>
  <si>
    <t>EN911-NETFER</t>
  </si>
  <si>
    <t>Annual Maintenance &amp; Support</t>
  </si>
  <si>
    <t xml:space="preserve">Desk Alert </t>
  </si>
  <si>
    <t>PROSR-DAKAMF</t>
  </si>
  <si>
    <t>PROSR-EGWAMF</t>
  </si>
  <si>
    <t>Emergency Gateway Licenses</t>
  </si>
  <si>
    <t>PROSR-EGWALE</t>
  </si>
  <si>
    <t>Virtual EGW Enterprise Edition Maintenance fee for base enterprise Virtual EGW with 2,500 Endpoint user licenses. No charge for 1st year.</t>
  </si>
  <si>
    <t>PROSR-EGWVEM</t>
  </si>
  <si>
    <t>Virtual EGW Enterprise Edition Additional License</t>
  </si>
  <si>
    <t>PROSR-EGWVEA</t>
  </si>
  <si>
    <t>Virtual EGW SMB Edition</t>
  </si>
  <si>
    <t>PROSR-EGWVAM</t>
  </si>
  <si>
    <t>Virtual EGW SMB Edition Additional License</t>
  </si>
  <si>
    <t>PROSR-EGWALV</t>
  </si>
  <si>
    <t>Managed Services Monthly Fees</t>
  </si>
  <si>
    <t>EGW Managed Services Monthly Fee for base EGW with 2500 Endpoint license.</t>
  </si>
  <si>
    <t>MNGSV-EGWBAF</t>
  </si>
  <si>
    <t>EGW License Managed Services Monthly Fee for additional 2,500 user license</t>
  </si>
  <si>
    <t>MNGSV-EGWALA</t>
  </si>
  <si>
    <t>PSAP Link Service Packages and Fees</t>
  </si>
  <si>
    <t>PSAP Link Setup Fee</t>
  </si>
  <si>
    <t>PL911-SETFEE</t>
  </si>
  <si>
    <t>PSAP Link Annual Subscription 10,000 Calls</t>
  </si>
  <si>
    <t>PL911-AP10TH</t>
  </si>
  <si>
    <t>PSAP Link Annual Subscription 2,500 Calls</t>
  </si>
  <si>
    <t>PL911-AP2500</t>
  </si>
  <si>
    <t>PSAP Link Annual Subscription 500 Calls</t>
  </si>
  <si>
    <t>PL911-AP0500</t>
  </si>
  <si>
    <t>PSAP Link Annual Subscription 250 Calls</t>
  </si>
  <si>
    <t>PL911-AP0250</t>
  </si>
  <si>
    <t>PSAP Link Annual Subscription 100 Calls</t>
  </si>
  <si>
    <t>PL911-AP0100</t>
  </si>
  <si>
    <t>PSAP Link Annual Subscription 50 Calls</t>
  </si>
  <si>
    <t>PL911-AP0050</t>
  </si>
  <si>
    <t>PSAP Link Annual Subscription 25 Calls</t>
  </si>
  <si>
    <t>PL911-AP0025</t>
  </si>
  <si>
    <t>Overage Call Rate for 10,000 call package</t>
  </si>
  <si>
    <t>PL911-OV10TH</t>
  </si>
  <si>
    <t>Overage Call Rate for 2,500 call package</t>
  </si>
  <si>
    <t>PL911-OV2500</t>
  </si>
  <si>
    <t>Overage Call Rate for 500 call package</t>
  </si>
  <si>
    <t>PL911-OV0500</t>
  </si>
  <si>
    <t>Overage Call Rate for 250 call package</t>
  </si>
  <si>
    <t>PL911-OV0250</t>
  </si>
  <si>
    <t>Overage Call Rate for 100 call package</t>
  </si>
  <si>
    <t>PL911-OV0100</t>
  </si>
  <si>
    <t>Overage Call Rate for 50 call package</t>
  </si>
  <si>
    <t>PL911-OV0050</t>
  </si>
  <si>
    <t>Overage Call Rate for 25 call package</t>
  </si>
  <si>
    <t>PL911-OV0025</t>
  </si>
  <si>
    <t>Emergency Routing Services Recurring Fees</t>
  </si>
  <si>
    <t>ERS Monthly Charge by Endpoint</t>
  </si>
  <si>
    <t>1001-2500</t>
  </si>
  <si>
    <t>2501-5000</t>
  </si>
  <si>
    <t>5001+</t>
  </si>
  <si>
    <t>Enterprise 911 Service Minimum Monthly Charge - SMB - Up to 500 locations / 500 endpoints</t>
  </si>
  <si>
    <t>EN911-MMRC5H</t>
  </si>
  <si>
    <t>Enterprise 911 Service Minimum Monthly Charge - SMB - Up to 300 locations / 300 endpoints</t>
  </si>
  <si>
    <t>EN911-MMRC3H</t>
  </si>
  <si>
    <t>Enterprise 911 Service Minimum Monthly Charge - SMB - Up to 200 locations / 200 endpoints</t>
  </si>
  <si>
    <t>EN911-MMRC2H</t>
  </si>
  <si>
    <t>Enterprise Endpoint - SMB Overage Fee</t>
  </si>
  <si>
    <t>EN911-EPOOVG</t>
  </si>
  <si>
    <t>E911-ANERSF</t>
  </si>
  <si>
    <t xml:space="preserve">Manufaturer - Intrado </t>
  </si>
  <si>
    <t xml:space="preserve">CES Unit Price </t>
  </si>
  <si>
    <t xml:space="preserve">C1 Cost </t>
  </si>
  <si>
    <t xml:space="preserve">% Added to Cost </t>
  </si>
  <si>
    <t>Discount %</t>
  </si>
  <si>
    <t>CES Price</t>
  </si>
  <si>
    <t>Unit List Price</t>
  </si>
  <si>
    <t xml:space="preserve">COST PLUS </t>
  </si>
  <si>
    <t>500-1000</t>
  </si>
  <si>
    <t>0-500</t>
  </si>
  <si>
    <t>EGW Setup Fees and Professional Services</t>
  </si>
  <si>
    <t>Professional Implementation Service Package, 60 hrs</t>
  </si>
  <si>
    <t>PROSR-PPKG60</t>
  </si>
  <si>
    <t>Professional Implementation Service Package, 40 hrs</t>
  </si>
  <si>
    <t>PROSR-PPKG40</t>
  </si>
  <si>
    <t>Professional Implementation Service Package, 30 hrs</t>
  </si>
  <si>
    <t>PROSR-PPKG30</t>
  </si>
  <si>
    <t>Professional Implementation Service Package, 100 hrs</t>
  </si>
  <si>
    <t>PROSR-PPKG1H</t>
  </si>
  <si>
    <t>Professional Implementation - Per Hour</t>
  </si>
  <si>
    <t>PROSR-PISHRR</t>
  </si>
  <si>
    <t>VMWare Emergency Gateway Refresh</t>
  </si>
  <si>
    <t>PROSR-VMRFSH</t>
  </si>
  <si>
    <t>Emergency Gateway -hardware</t>
  </si>
  <si>
    <t>MNGSV-EGWINT</t>
  </si>
  <si>
    <t>EGW Managed Services Integration Fee</t>
  </si>
  <si>
    <t>Emergency Routing Services Setup Fees</t>
  </si>
  <si>
    <t>PROSR-LISSETF</t>
  </si>
  <si>
    <t>PROSR-VSPBRA</t>
  </si>
  <si>
    <t>PROSR-MIVBSU</t>
  </si>
  <si>
    <t>PROSR-MICTSU</t>
  </si>
  <si>
    <t>LIS  Setup Fee-</t>
  </si>
  <si>
    <t>ERS Branding SetupFee (Only Portal is branded)</t>
  </si>
  <si>
    <t>ERS Account Setup fee for Mitel PBX – MiVoice Business</t>
  </si>
  <si>
    <t>ERS Account Setup Fee for Mitel PBX -MiVoice Connect</t>
  </si>
  <si>
    <t>911 response center call fees
The item will only be billed for calls routed to the ECRC from records that are not provisioned or in customer failure scenarios.</t>
  </si>
  <si>
    <t>EN911-NETSIP</t>
  </si>
  <si>
    <t>EN911-NETSES</t>
  </si>
  <si>
    <t>EN911-NETMPS</t>
  </si>
  <si>
    <t>EN911-NETMPR</t>
  </si>
  <si>
    <t>SIP to ERS using customers corporate internet connection</t>
  </si>
  <si>
    <t xml:space="preserve">ERS VPN Setup Fee= </t>
  </si>
  <si>
    <t xml:space="preserve">Megaport Setup Fee </t>
  </si>
  <si>
    <t>Megaport Monthly Fee</t>
  </si>
  <si>
    <t>EN911-MMRCEU</t>
  </si>
  <si>
    <t>0-1000</t>
  </si>
  <si>
    <t>Enterprise 911 Service Minimum Monthly Charge - Large Enterprises</t>
  </si>
  <si>
    <t>ERS Monthly Charge by Endpoint including Location Manager and LIS.
Price is applicable to all endpoints in the Level 2 Account.</t>
  </si>
  <si>
    <t>ERS Monthly Charge by endpoint including Location manager</t>
  </si>
  <si>
    <t>EN911-EPOMRC-LM-LIS</t>
  </si>
  <si>
    <t>EN911-EPOMRC-LM</t>
  </si>
  <si>
    <t>Price</t>
  </si>
  <si>
    <t>Price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</si>
</sst>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[Red]\-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/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9" fontId="4" fillId="0" borderId="1" xfId="1" applyFont="1" applyFill="1" applyBorder="1" applyAlignment="1">
      <alignment horizontal="center" vertical="center" wrapText="1"/>
    </xf>
    <xf numFmtId="44" fontId="0" fillId="0" borderId="1" xfId="0" applyNumberFormat="1" applyBorder="1" applyProtection="1">
      <protection locked="0"/>
    </xf>
    <xf numFmtId="0" fontId="7" fillId="0" borderId="0" xfId="0" applyFont="1" applyAlignment="1">
      <alignment horizontal="center"/>
    </xf>
    <xf numFmtId="0" fontId="7" fillId="0" borderId="0" xfId="0" applyFont="1"/>
    <xf numFmtId="8" fontId="4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8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9" fontId="4" fillId="0" borderId="0" xfId="1" applyFont="1" applyFill="1" applyBorder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 wrapText="1"/>
    </xf>
    <xf numFmtId="44" fontId="0" fillId="0" borderId="0" xfId="0" applyNumberFormat="1" applyProtection="1">
      <protection locked="0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8" fontId="5" fillId="0" borderId="1" xfId="0" applyNumberFormat="1" applyFont="1" applyBorder="1" applyAlignment="1">
      <alignment horizontal="center" vertical="center"/>
    </xf>
    <xf numFmtId="44" fontId="0" fillId="0" borderId="1" xfId="0" applyNumberFormat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26302-8141-431A-B3D9-C34DDC6DD14D}">
  <dimension ref="A1:F117"/>
  <sheetViews>
    <sheetView tabSelected="1" workbookViewId="0"/>
  </sheetViews>
  <sheetFormatPr defaultColWidth="70.140625" defaultRowHeight="15.75" x14ac:dyDescent="0.25"/>
  <cols>
    <col min="1" max="1" width="26.140625" style="10" customWidth="1"/>
    <col min="2" max="2" width="68.7109375" style="13" bestFit="1" customWidth="1"/>
    <col min="3" max="4" width="26" style="10" customWidth="1"/>
    <col min="5" max="5" width="21.42578125" style="10" customWidth="1"/>
    <col min="6" max="6" width="11.85546875" style="13" customWidth="1"/>
    <col min="7" max="16384" width="70.140625" style="13"/>
  </cols>
  <sheetData>
    <row r="1" spans="1:5" s="20" customFormat="1" x14ac:dyDescent="0.25">
      <c r="A1" s="19" t="s">
        <v>163</v>
      </c>
      <c r="C1" s="19"/>
      <c r="D1" s="19"/>
    </row>
    <row r="2" spans="1:5" s="20" customFormat="1" x14ac:dyDescent="0.25">
      <c r="A2" s="19" t="s">
        <v>111</v>
      </c>
      <c r="C2" s="19"/>
      <c r="D2" s="19"/>
    </row>
    <row r="3" spans="1:5" x14ac:dyDescent="0.25">
      <c r="A3" s="8" t="s">
        <v>0</v>
      </c>
      <c r="B3" s="9"/>
      <c r="E3" s="13"/>
    </row>
    <row r="4" spans="1:5" x14ac:dyDescent="0.25">
      <c r="A4" s="1" t="s">
        <v>2</v>
      </c>
      <c r="B4" s="2" t="s">
        <v>1</v>
      </c>
      <c r="C4" s="1" t="s">
        <v>117</v>
      </c>
      <c r="D4" s="1" t="s">
        <v>112</v>
      </c>
      <c r="E4" s="13"/>
    </row>
    <row r="5" spans="1:5" x14ac:dyDescent="0.25">
      <c r="A5" s="3" t="s">
        <v>4</v>
      </c>
      <c r="B5" s="4" t="s">
        <v>3</v>
      </c>
      <c r="C5" s="5">
        <v>59400</v>
      </c>
      <c r="D5" s="5">
        <f>C5*0.9</f>
        <v>53460</v>
      </c>
      <c r="E5" s="13"/>
    </row>
    <row r="6" spans="1:5" x14ac:dyDescent="0.25">
      <c r="A6" s="3" t="s">
        <v>6</v>
      </c>
      <c r="B6" s="4" t="s">
        <v>5</v>
      </c>
      <c r="C6" s="5">
        <v>12900</v>
      </c>
      <c r="D6" s="5">
        <f t="shared" ref="D6:D8" si="0">C6*0.9</f>
        <v>11610</v>
      </c>
      <c r="E6" s="13"/>
    </row>
    <row r="7" spans="1:5" x14ac:dyDescent="0.25">
      <c r="A7" s="3" t="s">
        <v>8</v>
      </c>
      <c r="B7" s="4" t="s">
        <v>7</v>
      </c>
      <c r="C7" s="5">
        <v>1021.25</v>
      </c>
      <c r="D7" s="5">
        <f t="shared" si="0"/>
        <v>919.125</v>
      </c>
      <c r="E7" s="13"/>
    </row>
    <row r="8" spans="1:5" x14ac:dyDescent="0.25">
      <c r="A8" s="3" t="s">
        <v>10</v>
      </c>
      <c r="B8" s="4" t="s">
        <v>9</v>
      </c>
      <c r="C8" s="5">
        <v>18000</v>
      </c>
      <c r="D8" s="5">
        <f t="shared" si="0"/>
        <v>16200</v>
      </c>
      <c r="E8" s="13"/>
    </row>
    <row r="9" spans="1:5" x14ac:dyDescent="0.25">
      <c r="A9" s="3"/>
      <c r="B9" s="4"/>
      <c r="C9" s="5"/>
      <c r="D9" s="5"/>
      <c r="E9" s="13"/>
    </row>
    <row r="10" spans="1:5" x14ac:dyDescent="0.25">
      <c r="A10" s="11" t="s">
        <v>11</v>
      </c>
      <c r="B10" s="12"/>
      <c r="C10" s="7"/>
      <c r="D10" s="5"/>
      <c r="E10" s="13"/>
    </row>
    <row r="11" spans="1:5" x14ac:dyDescent="0.25">
      <c r="A11" s="1" t="s">
        <v>2</v>
      </c>
      <c r="B11" s="2" t="s">
        <v>1</v>
      </c>
      <c r="C11" s="1" t="s">
        <v>117</v>
      </c>
      <c r="D11" s="1" t="s">
        <v>112</v>
      </c>
      <c r="E11" s="13"/>
    </row>
    <row r="12" spans="1:5" x14ac:dyDescent="0.25">
      <c r="A12" s="3" t="s">
        <v>13</v>
      </c>
      <c r="B12" s="4" t="s">
        <v>12</v>
      </c>
      <c r="C12" s="5">
        <v>17500</v>
      </c>
      <c r="D12" s="5">
        <f>C12*0.9</f>
        <v>15750</v>
      </c>
      <c r="E12" s="13"/>
    </row>
    <row r="13" spans="1:5" x14ac:dyDescent="0.25">
      <c r="A13" s="3" t="s">
        <v>15</v>
      </c>
      <c r="B13" s="4" t="s">
        <v>14</v>
      </c>
      <c r="C13" s="5">
        <v>49500</v>
      </c>
      <c r="D13" s="5">
        <f t="shared" ref="D13:D19" si="1">C13*0.9</f>
        <v>44550</v>
      </c>
      <c r="E13" s="13"/>
    </row>
    <row r="14" spans="1:5" x14ac:dyDescent="0.25">
      <c r="A14" s="3" t="s">
        <v>17</v>
      </c>
      <c r="B14" s="4" t="s">
        <v>16</v>
      </c>
      <c r="C14" s="5">
        <v>6450</v>
      </c>
      <c r="D14" s="5">
        <f t="shared" si="1"/>
        <v>5805</v>
      </c>
      <c r="E14" s="13"/>
    </row>
    <row r="15" spans="1:5" x14ac:dyDescent="0.25">
      <c r="A15" s="3" t="s">
        <v>19</v>
      </c>
      <c r="B15" s="4" t="s">
        <v>18</v>
      </c>
      <c r="C15" s="5">
        <v>12900</v>
      </c>
      <c r="D15" s="5">
        <f t="shared" si="1"/>
        <v>11610</v>
      </c>
      <c r="E15" s="13"/>
    </row>
    <row r="16" spans="1:5" x14ac:dyDescent="0.25">
      <c r="A16" s="3" t="s">
        <v>21</v>
      </c>
      <c r="B16" s="4" t="s">
        <v>20</v>
      </c>
      <c r="C16" s="5">
        <v>8868.75</v>
      </c>
      <c r="D16" s="5">
        <f t="shared" si="1"/>
        <v>7981.875</v>
      </c>
      <c r="E16" s="13"/>
    </row>
    <row r="17" spans="1:5" ht="31.5" x14ac:dyDescent="0.25">
      <c r="A17" s="3" t="s">
        <v>23</v>
      </c>
      <c r="B17" s="4" t="s">
        <v>22</v>
      </c>
      <c r="C17" s="5">
        <v>6450</v>
      </c>
      <c r="D17" s="5">
        <f t="shared" si="1"/>
        <v>5805</v>
      </c>
      <c r="E17" s="13"/>
    </row>
    <row r="18" spans="1:5" ht="31.5" x14ac:dyDescent="0.25">
      <c r="A18" s="3" t="s">
        <v>25</v>
      </c>
      <c r="B18" s="4" t="s">
        <v>24</v>
      </c>
      <c r="C18" s="5">
        <v>4300</v>
      </c>
      <c r="D18" s="5">
        <f t="shared" si="1"/>
        <v>3870</v>
      </c>
      <c r="E18" s="13"/>
    </row>
    <row r="19" spans="1:5" x14ac:dyDescent="0.25">
      <c r="A19" s="3" t="s">
        <v>27</v>
      </c>
      <c r="B19" s="4" t="s">
        <v>26</v>
      </c>
      <c r="C19" s="5">
        <v>6450</v>
      </c>
      <c r="D19" s="5">
        <f t="shared" si="1"/>
        <v>5805</v>
      </c>
      <c r="E19" s="13"/>
    </row>
    <row r="20" spans="1:5" x14ac:dyDescent="0.25">
      <c r="A20" s="3"/>
      <c r="B20" s="4"/>
      <c r="C20" s="5"/>
      <c r="D20" s="5"/>
      <c r="E20" s="13"/>
    </row>
    <row r="21" spans="1:5" x14ac:dyDescent="0.25">
      <c r="A21" s="3"/>
      <c r="B21" s="4"/>
      <c r="C21" s="5"/>
      <c r="D21" s="5"/>
      <c r="E21" s="13"/>
    </row>
    <row r="22" spans="1:5" x14ac:dyDescent="0.25">
      <c r="A22" s="22" t="s">
        <v>121</v>
      </c>
    </row>
    <row r="23" spans="1:5" x14ac:dyDescent="0.25">
      <c r="A23" s="1" t="s">
        <v>2</v>
      </c>
      <c r="B23" s="2" t="s">
        <v>1</v>
      </c>
      <c r="C23" s="1" t="s">
        <v>117</v>
      </c>
      <c r="D23" s="1" t="s">
        <v>112</v>
      </c>
    </row>
    <row r="24" spans="1:5" x14ac:dyDescent="0.25">
      <c r="A24" s="12" t="s">
        <v>123</v>
      </c>
      <c r="B24" s="24" t="s">
        <v>122</v>
      </c>
      <c r="C24" s="23">
        <v>12545</v>
      </c>
      <c r="D24" s="23">
        <f>C24*0.9</f>
        <v>11290.5</v>
      </c>
    </row>
    <row r="25" spans="1:5" x14ac:dyDescent="0.25">
      <c r="A25" s="12" t="s">
        <v>125</v>
      </c>
      <c r="B25" s="24" t="s">
        <v>124</v>
      </c>
      <c r="C25" s="23">
        <v>9460</v>
      </c>
      <c r="D25" s="23">
        <f t="shared" ref="D25:D29" si="2">C25*0.9</f>
        <v>8514</v>
      </c>
    </row>
    <row r="26" spans="1:5" x14ac:dyDescent="0.25">
      <c r="A26" s="12" t="s">
        <v>127</v>
      </c>
      <c r="B26" s="24" t="s">
        <v>126</v>
      </c>
      <c r="C26" s="23">
        <v>7256.25</v>
      </c>
      <c r="D26" s="23">
        <f t="shared" si="2"/>
        <v>6530.625</v>
      </c>
    </row>
    <row r="27" spans="1:5" x14ac:dyDescent="0.25">
      <c r="A27" s="12" t="s">
        <v>129</v>
      </c>
      <c r="B27" s="24" t="s">
        <v>128</v>
      </c>
      <c r="C27" s="23">
        <v>20962.5</v>
      </c>
      <c r="D27" s="23">
        <f t="shared" si="2"/>
        <v>18866.25</v>
      </c>
    </row>
    <row r="28" spans="1:5" x14ac:dyDescent="0.25">
      <c r="A28" s="12" t="s">
        <v>131</v>
      </c>
      <c r="B28" s="24" t="s">
        <v>130</v>
      </c>
      <c r="C28" s="23">
        <v>268.75</v>
      </c>
      <c r="D28" s="23">
        <f t="shared" si="2"/>
        <v>241.875</v>
      </c>
    </row>
    <row r="29" spans="1:5" x14ac:dyDescent="0.25">
      <c r="A29" s="12" t="s">
        <v>133</v>
      </c>
      <c r="B29" s="24" t="s">
        <v>132</v>
      </c>
      <c r="C29" s="23">
        <v>2687.5</v>
      </c>
      <c r="D29" s="23">
        <f t="shared" si="2"/>
        <v>2418.75</v>
      </c>
    </row>
    <row r="31" spans="1:5" x14ac:dyDescent="0.25">
      <c r="A31" s="22" t="s">
        <v>47</v>
      </c>
    </row>
    <row r="32" spans="1:5" x14ac:dyDescent="0.25">
      <c r="A32" s="1" t="s">
        <v>2</v>
      </c>
      <c r="B32" s="2" t="s">
        <v>1</v>
      </c>
      <c r="C32" s="1" t="s">
        <v>117</v>
      </c>
      <c r="D32" s="1" t="s">
        <v>112</v>
      </c>
    </row>
    <row r="33" spans="1:4" x14ac:dyDescent="0.25">
      <c r="A33" s="7" t="s">
        <v>49</v>
      </c>
      <c r="B33" s="26" t="s">
        <v>48</v>
      </c>
      <c r="C33" s="23">
        <v>1596.37</v>
      </c>
      <c r="D33" s="23">
        <f>C33*0.9</f>
        <v>1436.7329999999999</v>
      </c>
    </row>
    <row r="34" spans="1:4" x14ac:dyDescent="0.25">
      <c r="A34" s="7" t="s">
        <v>50</v>
      </c>
      <c r="B34" s="26" t="s">
        <v>134</v>
      </c>
      <c r="C34" s="23">
        <v>9578.25</v>
      </c>
      <c r="D34" s="23">
        <f t="shared" ref="D34:D39" si="3">C34*0.9</f>
        <v>8620.4250000000011</v>
      </c>
    </row>
    <row r="35" spans="1:4" x14ac:dyDescent="0.25">
      <c r="A35" s="7" t="s">
        <v>52</v>
      </c>
      <c r="B35" s="26" t="s">
        <v>51</v>
      </c>
      <c r="C35" s="23">
        <v>2322</v>
      </c>
      <c r="D35" s="23">
        <f t="shared" si="3"/>
        <v>2089.8000000000002</v>
      </c>
    </row>
    <row r="36" spans="1:4" ht="31.5" x14ac:dyDescent="0.25">
      <c r="A36" s="7" t="s">
        <v>54</v>
      </c>
      <c r="B36" s="26" t="s">
        <v>53</v>
      </c>
      <c r="C36" s="23">
        <v>9578.25</v>
      </c>
      <c r="D36" s="23">
        <f t="shared" si="3"/>
        <v>8620.4250000000011</v>
      </c>
    </row>
    <row r="37" spans="1:4" x14ac:dyDescent="0.25">
      <c r="A37" s="7" t="s">
        <v>56</v>
      </c>
      <c r="B37" s="26" t="s">
        <v>55</v>
      </c>
      <c r="C37" s="23">
        <v>2160</v>
      </c>
      <c r="D37" s="23">
        <f t="shared" si="3"/>
        <v>1944</v>
      </c>
    </row>
    <row r="38" spans="1:4" x14ac:dyDescent="0.25">
      <c r="A38" s="7" t="s">
        <v>58</v>
      </c>
      <c r="B38" s="26" t="s">
        <v>57</v>
      </c>
      <c r="C38" s="23">
        <v>2322</v>
      </c>
      <c r="D38" s="23">
        <f t="shared" si="3"/>
        <v>2089.8000000000002</v>
      </c>
    </row>
    <row r="39" spans="1:4" x14ac:dyDescent="0.25">
      <c r="A39" s="7" t="s">
        <v>60</v>
      </c>
      <c r="B39" s="26" t="s">
        <v>59</v>
      </c>
      <c r="C39" s="23">
        <v>1161</v>
      </c>
      <c r="D39" s="23">
        <f t="shared" si="3"/>
        <v>1044.9000000000001</v>
      </c>
    </row>
    <row r="40" spans="1:4" x14ac:dyDescent="0.25">
      <c r="B40" s="25"/>
    </row>
    <row r="41" spans="1:4" x14ac:dyDescent="0.25">
      <c r="A41" s="22" t="s">
        <v>66</v>
      </c>
    </row>
    <row r="42" spans="1:4" x14ac:dyDescent="0.25">
      <c r="A42" s="1" t="s">
        <v>2</v>
      </c>
      <c r="B42" s="2" t="s">
        <v>1</v>
      </c>
      <c r="C42" s="1" t="s">
        <v>117</v>
      </c>
      <c r="D42" s="1" t="s">
        <v>112</v>
      </c>
    </row>
    <row r="43" spans="1:4" x14ac:dyDescent="0.25">
      <c r="A43" s="7" t="s">
        <v>68</v>
      </c>
      <c r="B43" s="12" t="s">
        <v>67</v>
      </c>
      <c r="C43" s="23">
        <v>5375</v>
      </c>
      <c r="D43" s="23">
        <f>C43*0.9</f>
        <v>4837.5</v>
      </c>
    </row>
    <row r="44" spans="1:4" x14ac:dyDescent="0.25">
      <c r="A44" s="7" t="s">
        <v>70</v>
      </c>
      <c r="B44" s="12" t="s">
        <v>69</v>
      </c>
      <c r="C44" s="23">
        <v>537500</v>
      </c>
      <c r="D44" s="23">
        <f t="shared" ref="D44:D57" si="4">C44*0.9</f>
        <v>483750</v>
      </c>
    </row>
    <row r="45" spans="1:4" x14ac:dyDescent="0.25">
      <c r="A45" s="7" t="s">
        <v>72</v>
      </c>
      <c r="B45" s="12" t="s">
        <v>71</v>
      </c>
      <c r="C45" s="23">
        <v>174687.5</v>
      </c>
      <c r="D45" s="23">
        <f t="shared" si="4"/>
        <v>157218.75</v>
      </c>
    </row>
    <row r="46" spans="1:4" x14ac:dyDescent="0.25">
      <c r="A46" s="7" t="s">
        <v>74</v>
      </c>
      <c r="B46" s="12" t="s">
        <v>73</v>
      </c>
      <c r="C46" s="23">
        <v>40312.5</v>
      </c>
      <c r="D46" s="23">
        <f t="shared" si="4"/>
        <v>36281.25</v>
      </c>
    </row>
    <row r="47" spans="1:4" x14ac:dyDescent="0.25">
      <c r="A47" s="7" t="s">
        <v>76</v>
      </c>
      <c r="B47" s="12" t="s">
        <v>75</v>
      </c>
      <c r="C47" s="23">
        <v>22843.5</v>
      </c>
      <c r="D47" s="23">
        <f t="shared" si="4"/>
        <v>20559.150000000001</v>
      </c>
    </row>
    <row r="48" spans="1:4" x14ac:dyDescent="0.25">
      <c r="A48" s="7" t="s">
        <v>78</v>
      </c>
      <c r="B48" s="12" t="s">
        <v>77</v>
      </c>
      <c r="C48" s="23">
        <v>10750</v>
      </c>
      <c r="D48" s="23">
        <f t="shared" si="4"/>
        <v>9675</v>
      </c>
    </row>
    <row r="49" spans="1:4" x14ac:dyDescent="0.25">
      <c r="A49" s="7" t="s">
        <v>80</v>
      </c>
      <c r="B49" s="12" t="s">
        <v>79</v>
      </c>
      <c r="C49" s="23">
        <v>6718.75</v>
      </c>
      <c r="D49" s="23">
        <f t="shared" si="4"/>
        <v>6046.875</v>
      </c>
    </row>
    <row r="50" spans="1:4" x14ac:dyDescent="0.25">
      <c r="A50" s="7" t="s">
        <v>82</v>
      </c>
      <c r="B50" s="12" t="s">
        <v>81</v>
      </c>
      <c r="C50" s="23">
        <v>4031.25</v>
      </c>
      <c r="D50" s="23">
        <f t="shared" si="4"/>
        <v>3628.125</v>
      </c>
    </row>
    <row r="51" spans="1:4" x14ac:dyDescent="0.25">
      <c r="A51" s="7" t="s">
        <v>84</v>
      </c>
      <c r="B51" s="12" t="s">
        <v>83</v>
      </c>
      <c r="C51" s="23">
        <v>53.75</v>
      </c>
      <c r="D51" s="23">
        <f t="shared" si="4"/>
        <v>48.375</v>
      </c>
    </row>
    <row r="52" spans="1:4" x14ac:dyDescent="0.25">
      <c r="A52" s="7" t="s">
        <v>86</v>
      </c>
      <c r="B52" s="12" t="s">
        <v>85</v>
      </c>
      <c r="C52" s="23">
        <v>69.87</v>
      </c>
      <c r="D52" s="23">
        <f t="shared" si="4"/>
        <v>62.883000000000003</v>
      </c>
    </row>
    <row r="53" spans="1:4" x14ac:dyDescent="0.25">
      <c r="A53" s="7" t="s">
        <v>88</v>
      </c>
      <c r="B53" s="12" t="s">
        <v>87</v>
      </c>
      <c r="C53" s="23">
        <v>80.62</v>
      </c>
      <c r="D53" s="23">
        <f t="shared" si="4"/>
        <v>72.558000000000007</v>
      </c>
    </row>
    <row r="54" spans="1:4" x14ac:dyDescent="0.25">
      <c r="A54" s="7" t="s">
        <v>90</v>
      </c>
      <c r="B54" s="12" t="s">
        <v>89</v>
      </c>
      <c r="C54" s="23">
        <v>91.37</v>
      </c>
      <c r="D54" s="23">
        <f t="shared" si="4"/>
        <v>82.233000000000004</v>
      </c>
    </row>
    <row r="55" spans="1:4" x14ac:dyDescent="0.25">
      <c r="A55" s="7" t="s">
        <v>92</v>
      </c>
      <c r="B55" s="12" t="s">
        <v>91</v>
      </c>
      <c r="C55" s="23">
        <v>107.5</v>
      </c>
      <c r="D55" s="23">
        <f t="shared" si="4"/>
        <v>96.75</v>
      </c>
    </row>
    <row r="56" spans="1:4" x14ac:dyDescent="0.25">
      <c r="A56" s="7" t="s">
        <v>94</v>
      </c>
      <c r="B56" s="12" t="s">
        <v>93</v>
      </c>
      <c r="C56" s="23">
        <v>134.37</v>
      </c>
      <c r="D56" s="23">
        <f t="shared" si="4"/>
        <v>120.93300000000001</v>
      </c>
    </row>
    <row r="57" spans="1:4" x14ac:dyDescent="0.25">
      <c r="A57" s="7" t="s">
        <v>96</v>
      </c>
      <c r="B57" s="12" t="s">
        <v>95</v>
      </c>
      <c r="C57" s="23">
        <v>161.25</v>
      </c>
      <c r="D57" s="23">
        <f t="shared" si="4"/>
        <v>145.125</v>
      </c>
    </row>
    <row r="59" spans="1:4" x14ac:dyDescent="0.25">
      <c r="A59" s="22" t="s">
        <v>137</v>
      </c>
    </row>
    <row r="60" spans="1:4" x14ac:dyDescent="0.25">
      <c r="A60" s="1" t="s">
        <v>2</v>
      </c>
      <c r="B60" s="2" t="s">
        <v>1</v>
      </c>
      <c r="C60" s="1" t="s">
        <v>117</v>
      </c>
      <c r="D60" s="1" t="s">
        <v>112</v>
      </c>
    </row>
    <row r="61" spans="1:4" x14ac:dyDescent="0.25">
      <c r="A61" s="7" t="s">
        <v>29</v>
      </c>
      <c r="B61" s="12" t="s">
        <v>28</v>
      </c>
      <c r="C61" s="23">
        <v>1827.5</v>
      </c>
      <c r="D61" s="23">
        <f>C61*0.9</f>
        <v>1644.75</v>
      </c>
    </row>
    <row r="62" spans="1:4" x14ac:dyDescent="0.25">
      <c r="A62" s="7" t="s">
        <v>31</v>
      </c>
      <c r="B62" s="12" t="s">
        <v>30</v>
      </c>
      <c r="C62" s="23">
        <v>3655</v>
      </c>
      <c r="D62" s="23">
        <f t="shared" ref="D62:D69" si="5">C62*0.9</f>
        <v>3289.5</v>
      </c>
    </row>
    <row r="63" spans="1:4" x14ac:dyDescent="0.25">
      <c r="A63" s="7" t="s">
        <v>33</v>
      </c>
      <c r="B63" s="12" t="s">
        <v>32</v>
      </c>
      <c r="C63" s="23">
        <v>5375</v>
      </c>
      <c r="D63" s="23">
        <f t="shared" si="5"/>
        <v>4837.5</v>
      </c>
    </row>
    <row r="64" spans="1:4" x14ac:dyDescent="0.25">
      <c r="A64" s="7" t="s">
        <v>35</v>
      </c>
      <c r="B64" s="12" t="s">
        <v>34</v>
      </c>
      <c r="C64" s="23">
        <v>7256.25</v>
      </c>
      <c r="D64" s="23">
        <f t="shared" si="5"/>
        <v>6530.625</v>
      </c>
    </row>
    <row r="65" spans="1:4" x14ac:dyDescent="0.25">
      <c r="A65" s="7" t="s">
        <v>37</v>
      </c>
      <c r="B65" s="12" t="s">
        <v>36</v>
      </c>
      <c r="C65" s="23">
        <v>1612.5</v>
      </c>
      <c r="D65" s="23">
        <f t="shared" si="5"/>
        <v>1451.25</v>
      </c>
    </row>
    <row r="66" spans="1:4" x14ac:dyDescent="0.25">
      <c r="A66" s="7" t="s">
        <v>138</v>
      </c>
      <c r="B66" s="12" t="s">
        <v>142</v>
      </c>
      <c r="C66" s="23">
        <v>3225</v>
      </c>
      <c r="D66" s="23">
        <f t="shared" si="5"/>
        <v>2902.5</v>
      </c>
    </row>
    <row r="67" spans="1:4" x14ac:dyDescent="0.25">
      <c r="A67" s="7" t="s">
        <v>139</v>
      </c>
      <c r="B67" s="12" t="s">
        <v>143</v>
      </c>
      <c r="C67" s="23">
        <v>10750</v>
      </c>
      <c r="D67" s="23">
        <f t="shared" si="5"/>
        <v>9675</v>
      </c>
    </row>
    <row r="68" spans="1:4" x14ac:dyDescent="0.25">
      <c r="A68" s="7" t="s">
        <v>140</v>
      </c>
      <c r="B68" s="12" t="s">
        <v>144</v>
      </c>
      <c r="C68" s="23">
        <v>10481.25</v>
      </c>
      <c r="D68" s="23">
        <f t="shared" si="5"/>
        <v>9433.125</v>
      </c>
    </row>
    <row r="69" spans="1:4" x14ac:dyDescent="0.25">
      <c r="A69" s="7" t="s">
        <v>141</v>
      </c>
      <c r="B69" s="12" t="s">
        <v>145</v>
      </c>
      <c r="C69" s="23">
        <v>7256.25</v>
      </c>
      <c r="D69" s="23">
        <f t="shared" si="5"/>
        <v>6530.625</v>
      </c>
    </row>
    <row r="71" spans="1:4" x14ac:dyDescent="0.25">
      <c r="A71" s="22" t="s">
        <v>97</v>
      </c>
    </row>
    <row r="72" spans="1:4" x14ac:dyDescent="0.25">
      <c r="A72" s="1" t="s">
        <v>2</v>
      </c>
      <c r="B72" s="2" t="s">
        <v>1</v>
      </c>
      <c r="C72" s="1" t="s">
        <v>117</v>
      </c>
      <c r="D72" s="1" t="s">
        <v>112</v>
      </c>
    </row>
    <row r="73" spans="1:4" x14ac:dyDescent="0.25">
      <c r="A73" s="3" t="s">
        <v>110</v>
      </c>
      <c r="B73" s="4" t="s">
        <v>98</v>
      </c>
      <c r="C73" s="1"/>
      <c r="D73" s="1"/>
    </row>
    <row r="74" spans="1:4" x14ac:dyDescent="0.25">
      <c r="A74" s="3"/>
      <c r="B74" s="15" t="s">
        <v>120</v>
      </c>
      <c r="C74" s="16">
        <v>0.99</v>
      </c>
      <c r="D74" s="21">
        <f>C74*0.9</f>
        <v>0.89100000000000001</v>
      </c>
    </row>
    <row r="75" spans="1:4" x14ac:dyDescent="0.25">
      <c r="A75" s="3"/>
      <c r="B75" s="15" t="s">
        <v>119</v>
      </c>
      <c r="C75" s="16">
        <v>0.92</v>
      </c>
      <c r="D75" s="5">
        <f t="shared" ref="D75:D83" si="6">C75*0.9</f>
        <v>0.82800000000000007</v>
      </c>
    </row>
    <row r="76" spans="1:4" x14ac:dyDescent="0.25">
      <c r="A76" s="3"/>
      <c r="B76" s="15" t="s">
        <v>99</v>
      </c>
      <c r="C76" s="16">
        <v>0.65</v>
      </c>
      <c r="D76" s="5">
        <f t="shared" si="6"/>
        <v>0.58500000000000008</v>
      </c>
    </row>
    <row r="77" spans="1:4" x14ac:dyDescent="0.25">
      <c r="A77" s="3"/>
      <c r="B77" s="15" t="s">
        <v>100</v>
      </c>
      <c r="C77" s="16">
        <v>0.37</v>
      </c>
      <c r="D77" s="5">
        <f t="shared" si="6"/>
        <v>0.33300000000000002</v>
      </c>
    </row>
    <row r="78" spans="1:4" x14ac:dyDescent="0.25">
      <c r="A78" s="3"/>
      <c r="B78" s="15" t="s">
        <v>101</v>
      </c>
      <c r="C78" s="16">
        <v>0.28000000000000003</v>
      </c>
      <c r="D78" s="5">
        <f t="shared" si="6"/>
        <v>0.25200000000000006</v>
      </c>
    </row>
    <row r="79" spans="1:4" ht="31.5" x14ac:dyDescent="0.25">
      <c r="A79" s="7" t="s">
        <v>103</v>
      </c>
      <c r="B79" s="26" t="s">
        <v>102</v>
      </c>
      <c r="C79" s="23">
        <v>430</v>
      </c>
      <c r="D79" s="5">
        <f t="shared" si="6"/>
        <v>387</v>
      </c>
    </row>
    <row r="80" spans="1:4" ht="31.5" x14ac:dyDescent="0.25">
      <c r="A80" s="7" t="s">
        <v>105</v>
      </c>
      <c r="B80" s="26" t="s">
        <v>104</v>
      </c>
      <c r="C80" s="23">
        <v>322.5</v>
      </c>
      <c r="D80" s="5">
        <f t="shared" si="6"/>
        <v>290.25</v>
      </c>
    </row>
    <row r="81" spans="1:4" ht="31.5" x14ac:dyDescent="0.25">
      <c r="A81" s="7" t="s">
        <v>107</v>
      </c>
      <c r="B81" s="26" t="s">
        <v>106</v>
      </c>
      <c r="C81" s="23">
        <v>268.75</v>
      </c>
      <c r="D81" s="5">
        <f t="shared" si="6"/>
        <v>241.875</v>
      </c>
    </row>
    <row r="82" spans="1:4" x14ac:dyDescent="0.25">
      <c r="A82" s="7" t="s">
        <v>155</v>
      </c>
      <c r="B82" s="26" t="s">
        <v>157</v>
      </c>
      <c r="C82" s="23">
        <v>537.5</v>
      </c>
      <c r="D82" s="5">
        <f t="shared" si="6"/>
        <v>483.75</v>
      </c>
    </row>
    <row r="83" spans="1:4" x14ac:dyDescent="0.25">
      <c r="A83" s="7" t="s">
        <v>109</v>
      </c>
      <c r="B83" s="12" t="s">
        <v>108</v>
      </c>
      <c r="C83" s="23">
        <v>5.38</v>
      </c>
      <c r="D83" s="5">
        <f t="shared" si="6"/>
        <v>4.8419999999999996</v>
      </c>
    </row>
    <row r="85" spans="1:4" x14ac:dyDescent="0.25">
      <c r="A85" s="1" t="s">
        <v>2</v>
      </c>
      <c r="B85" s="2"/>
      <c r="C85" s="1" t="s">
        <v>117</v>
      </c>
      <c r="D85" s="1" t="s">
        <v>112</v>
      </c>
    </row>
    <row r="86" spans="1:4" x14ac:dyDescent="0.25">
      <c r="A86" s="7" t="s">
        <v>161</v>
      </c>
      <c r="B86" s="4" t="s">
        <v>159</v>
      </c>
      <c r="C86" s="7"/>
      <c r="D86" s="7"/>
    </row>
    <row r="87" spans="1:4" x14ac:dyDescent="0.25">
      <c r="A87" s="7"/>
      <c r="B87" s="7" t="s">
        <v>156</v>
      </c>
      <c r="C87" s="23">
        <v>1.08</v>
      </c>
      <c r="D87" s="5">
        <f t="shared" ref="D87:D90" si="7">C87*0.9</f>
        <v>0.97200000000000009</v>
      </c>
    </row>
    <row r="88" spans="1:4" x14ac:dyDescent="0.25">
      <c r="A88" s="7"/>
      <c r="B88" s="7" t="s">
        <v>99</v>
      </c>
      <c r="C88" s="23">
        <v>0.75</v>
      </c>
      <c r="D88" s="5">
        <f t="shared" si="7"/>
        <v>0.67500000000000004</v>
      </c>
    </row>
    <row r="89" spans="1:4" x14ac:dyDescent="0.25">
      <c r="A89" s="7"/>
      <c r="B89" s="7" t="s">
        <v>100</v>
      </c>
      <c r="C89" s="23">
        <v>0.45</v>
      </c>
      <c r="D89" s="5">
        <f t="shared" si="7"/>
        <v>0.40500000000000003</v>
      </c>
    </row>
    <row r="90" spans="1:4" x14ac:dyDescent="0.25">
      <c r="A90" s="7"/>
      <c r="B90" s="7" t="s">
        <v>101</v>
      </c>
      <c r="C90" s="23">
        <v>0.35</v>
      </c>
      <c r="D90" s="5">
        <f t="shared" si="7"/>
        <v>0.315</v>
      </c>
    </row>
    <row r="92" spans="1:4" ht="31.5" x14ac:dyDescent="0.25">
      <c r="A92" s="7" t="s">
        <v>160</v>
      </c>
      <c r="B92" s="4" t="s">
        <v>158</v>
      </c>
      <c r="C92" s="7"/>
      <c r="D92" s="7"/>
    </row>
    <row r="93" spans="1:4" x14ac:dyDescent="0.25">
      <c r="A93" s="7"/>
      <c r="B93" s="7" t="s">
        <v>156</v>
      </c>
      <c r="C93" s="23">
        <v>1.29</v>
      </c>
      <c r="D93" s="23">
        <f>C93*0.9</f>
        <v>1.161</v>
      </c>
    </row>
    <row r="94" spans="1:4" x14ac:dyDescent="0.25">
      <c r="A94" s="7"/>
      <c r="B94" s="7" t="s">
        <v>99</v>
      </c>
      <c r="C94" s="23">
        <v>0.97</v>
      </c>
      <c r="D94" s="23">
        <f t="shared" ref="D94:D96" si="8">C94*0.9</f>
        <v>0.873</v>
      </c>
    </row>
    <row r="95" spans="1:4" x14ac:dyDescent="0.25">
      <c r="A95" s="7"/>
      <c r="B95" s="7" t="s">
        <v>100</v>
      </c>
      <c r="C95" s="23">
        <v>0.7</v>
      </c>
      <c r="D95" s="23">
        <f t="shared" si="8"/>
        <v>0.63</v>
      </c>
    </row>
    <row r="96" spans="1:4" x14ac:dyDescent="0.25">
      <c r="A96" s="7"/>
      <c r="B96" s="7" t="s">
        <v>101</v>
      </c>
      <c r="C96" s="23">
        <v>0.5</v>
      </c>
      <c r="D96" s="23">
        <f t="shared" si="8"/>
        <v>0.45</v>
      </c>
    </row>
    <row r="98" spans="1:6" x14ac:dyDescent="0.25">
      <c r="A98" s="19" t="s">
        <v>118</v>
      </c>
    </row>
    <row r="99" spans="1:6" x14ac:dyDescent="0.25">
      <c r="A99" s="37" t="s">
        <v>40</v>
      </c>
      <c r="B99" s="12"/>
      <c r="C99" s="7"/>
      <c r="D99" s="7"/>
      <c r="E99" s="7"/>
    </row>
    <row r="100" spans="1:6" x14ac:dyDescent="0.25">
      <c r="A100" s="1" t="s">
        <v>2</v>
      </c>
      <c r="B100" s="2" t="s">
        <v>1</v>
      </c>
      <c r="C100" s="1" t="s">
        <v>113</v>
      </c>
      <c r="D100" s="1" t="s">
        <v>114</v>
      </c>
      <c r="E100" s="1" t="s">
        <v>115</v>
      </c>
      <c r="F100" s="1" t="s">
        <v>162</v>
      </c>
    </row>
    <row r="101" spans="1:6" x14ac:dyDescent="0.25">
      <c r="A101" s="3" t="s">
        <v>147</v>
      </c>
      <c r="B101" s="4" t="s">
        <v>151</v>
      </c>
      <c r="C101" s="5">
        <v>0</v>
      </c>
      <c r="D101" s="17">
        <v>0.3</v>
      </c>
      <c r="E101" s="6">
        <v>0.1</v>
      </c>
      <c r="F101" s="18">
        <f>SUM((C101*1.3)*0.95)</f>
        <v>0</v>
      </c>
    </row>
    <row r="102" spans="1:6" x14ac:dyDescent="0.25">
      <c r="A102" s="3" t="s">
        <v>148</v>
      </c>
      <c r="B102" s="4" t="s">
        <v>152</v>
      </c>
      <c r="C102" s="5">
        <v>1075</v>
      </c>
      <c r="D102" s="17">
        <v>0.3</v>
      </c>
      <c r="E102" s="6">
        <v>0.1</v>
      </c>
      <c r="F102" s="18">
        <f t="shared" ref="F102:F108" si="9">SUM((C102*1.3)*0.95)</f>
        <v>1327.625</v>
      </c>
    </row>
    <row r="103" spans="1:6" x14ac:dyDescent="0.25">
      <c r="A103" s="3" t="s">
        <v>44</v>
      </c>
      <c r="B103" s="4" t="s">
        <v>43</v>
      </c>
      <c r="C103" s="5">
        <v>215</v>
      </c>
      <c r="D103" s="17">
        <v>0.3</v>
      </c>
      <c r="E103" s="6">
        <v>0.1</v>
      </c>
      <c r="F103" s="18">
        <f t="shared" si="9"/>
        <v>265.52499999999998</v>
      </c>
    </row>
    <row r="104" spans="1:6" x14ac:dyDescent="0.25">
      <c r="A104" s="3" t="s">
        <v>45</v>
      </c>
      <c r="B104" s="4" t="s">
        <v>41</v>
      </c>
      <c r="C104" s="5">
        <v>1451.25</v>
      </c>
      <c r="D104" s="17">
        <v>0.3</v>
      </c>
      <c r="E104" s="6">
        <v>0.1</v>
      </c>
      <c r="F104" s="18">
        <f t="shared" si="9"/>
        <v>1792.2937499999998</v>
      </c>
    </row>
    <row r="105" spans="1:6" ht="31.5" x14ac:dyDescent="0.25">
      <c r="A105" s="3" t="s">
        <v>46</v>
      </c>
      <c r="B105" s="4" t="s">
        <v>42</v>
      </c>
      <c r="C105" s="5">
        <v>967.5</v>
      </c>
      <c r="D105" s="17">
        <v>0.3</v>
      </c>
      <c r="E105" s="6">
        <v>0.1</v>
      </c>
      <c r="F105" s="18">
        <f t="shared" si="9"/>
        <v>1194.8625</v>
      </c>
    </row>
    <row r="106" spans="1:6" ht="31.5" x14ac:dyDescent="0.25">
      <c r="A106" s="3" t="s">
        <v>46</v>
      </c>
      <c r="B106" s="4" t="s">
        <v>42</v>
      </c>
      <c r="C106" s="5">
        <v>900</v>
      </c>
      <c r="D106" s="17">
        <v>0.3</v>
      </c>
      <c r="E106" s="6">
        <v>0.1</v>
      </c>
      <c r="F106" s="18">
        <f t="shared" si="9"/>
        <v>1111.5</v>
      </c>
    </row>
    <row r="107" spans="1:6" x14ac:dyDescent="0.25">
      <c r="A107" s="3" t="s">
        <v>149</v>
      </c>
      <c r="B107" s="4" t="s">
        <v>153</v>
      </c>
      <c r="C107" s="5">
        <v>1451.25</v>
      </c>
      <c r="D107" s="17">
        <v>0.3</v>
      </c>
      <c r="E107" s="6">
        <v>0.1</v>
      </c>
      <c r="F107" s="18">
        <f t="shared" si="9"/>
        <v>1792.2937499999998</v>
      </c>
    </row>
    <row r="108" spans="1:6" x14ac:dyDescent="0.25">
      <c r="A108" s="3" t="s">
        <v>150</v>
      </c>
      <c r="B108" s="4" t="s">
        <v>154</v>
      </c>
      <c r="C108" s="5">
        <v>430</v>
      </c>
      <c r="D108" s="17">
        <v>0.3</v>
      </c>
      <c r="E108" s="6">
        <v>0.1</v>
      </c>
      <c r="F108" s="18">
        <f t="shared" si="9"/>
        <v>531.04999999999995</v>
      </c>
    </row>
    <row r="109" spans="1:6" x14ac:dyDescent="0.25">
      <c r="A109" s="3"/>
      <c r="C109" s="5"/>
      <c r="D109" s="17"/>
      <c r="E109" s="6">
        <v>0.1</v>
      </c>
      <c r="F109" s="18"/>
    </row>
    <row r="110" spans="1:6" x14ac:dyDescent="0.25">
      <c r="A110" s="14" t="s">
        <v>61</v>
      </c>
      <c r="B110" s="12"/>
      <c r="C110" s="7"/>
      <c r="D110" s="7"/>
      <c r="E110" s="6">
        <v>0.1</v>
      </c>
      <c r="F110" s="12"/>
    </row>
    <row r="111" spans="1:6" x14ac:dyDescent="0.25">
      <c r="A111" s="7" t="s">
        <v>135</v>
      </c>
      <c r="B111" s="26" t="s">
        <v>136</v>
      </c>
      <c r="C111" s="23">
        <v>5375</v>
      </c>
      <c r="D111" s="17">
        <v>0.3</v>
      </c>
      <c r="E111" s="6">
        <v>0.1</v>
      </c>
      <c r="F111" s="18">
        <f>SUM((C111*1.3)*0.95)</f>
        <v>6638.125</v>
      </c>
    </row>
    <row r="112" spans="1:6" ht="31.5" x14ac:dyDescent="0.25">
      <c r="A112" s="7" t="s">
        <v>63</v>
      </c>
      <c r="B112" s="26" t="s">
        <v>62</v>
      </c>
      <c r="C112" s="23">
        <v>1343.75</v>
      </c>
      <c r="D112" s="17">
        <v>0.3</v>
      </c>
      <c r="E112" s="6">
        <v>0.1</v>
      </c>
      <c r="F112" s="18">
        <f t="shared" ref="F112:F113" si="10">SUM((C112*1.3)*0.95)</f>
        <v>1659.53125</v>
      </c>
    </row>
    <row r="113" spans="1:6" ht="31.5" x14ac:dyDescent="0.25">
      <c r="A113" s="7" t="s">
        <v>65</v>
      </c>
      <c r="B113" s="26" t="s">
        <v>64</v>
      </c>
      <c r="C113" s="23">
        <v>446.13</v>
      </c>
      <c r="D113" s="17">
        <v>0.3</v>
      </c>
      <c r="E113" s="6">
        <v>0.1</v>
      </c>
      <c r="F113" s="18">
        <f t="shared" si="10"/>
        <v>550.97055</v>
      </c>
    </row>
    <row r="114" spans="1:6" x14ac:dyDescent="0.25">
      <c r="A114" s="27"/>
      <c r="B114" s="28"/>
      <c r="C114" s="29"/>
      <c r="D114" s="30"/>
      <c r="E114" s="31"/>
      <c r="F114" s="32"/>
    </row>
    <row r="115" spans="1:6" x14ac:dyDescent="0.25">
      <c r="A115" s="33" t="s">
        <v>38</v>
      </c>
      <c r="B115" s="28"/>
      <c r="C115" s="29"/>
      <c r="D115" s="30"/>
      <c r="E115" s="31"/>
      <c r="F115" s="32"/>
    </row>
    <row r="116" spans="1:6" x14ac:dyDescent="0.25">
      <c r="A116" s="1" t="s">
        <v>2</v>
      </c>
      <c r="B116" s="2" t="s">
        <v>1</v>
      </c>
      <c r="C116" s="1" t="s">
        <v>113</v>
      </c>
      <c r="D116" s="1" t="s">
        <v>114</v>
      </c>
      <c r="E116" s="1" t="s">
        <v>115</v>
      </c>
      <c r="F116" s="1" t="s">
        <v>116</v>
      </c>
    </row>
    <row r="117" spans="1:6" ht="47.25" x14ac:dyDescent="0.25">
      <c r="A117" s="15" t="s">
        <v>39</v>
      </c>
      <c r="B117" s="34" t="s">
        <v>146</v>
      </c>
      <c r="C117" s="35">
        <v>80.62</v>
      </c>
      <c r="D117" s="17">
        <v>0.3</v>
      </c>
      <c r="E117" s="6">
        <v>0.05</v>
      </c>
      <c r="F117" s="36">
        <f t="shared" ref="F117" si="11">SUM((C117*1.3)*0.95)</f>
        <v>99.565700000000007</v>
      </c>
    </row>
  </sheetData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58636c4-0441-4464-a029-1be625ed66e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4DB416D038C44FBE9CBAC4CF126E17" ma:contentTypeVersion="18" ma:contentTypeDescription="Create a new document." ma:contentTypeScope="" ma:versionID="b34199dd263293239dea305637f936de">
  <xsd:schema xmlns:xsd="http://www.w3.org/2001/XMLSchema" xmlns:xs="http://www.w3.org/2001/XMLSchema" xmlns:p="http://schemas.microsoft.com/office/2006/metadata/properties" xmlns:ns3="37478315-d533-4fef-966c-b0bbd123ff57" xmlns:ns4="558636c4-0441-4464-a029-1be625ed66e8" targetNamespace="http://schemas.microsoft.com/office/2006/metadata/properties" ma:root="true" ma:fieldsID="60e36b5e2e6c2d4fb426600f262055ee" ns3:_="" ns4:_="">
    <xsd:import namespace="37478315-d533-4fef-966c-b0bbd123ff57"/>
    <xsd:import namespace="558636c4-0441-4464-a029-1be625ed66e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MediaLengthInSeconds" minOccurs="0"/>
                <xsd:element ref="ns4:MediaServiceSearchProperties" minOccurs="0"/>
                <xsd:element ref="ns4:_activity" minOccurs="0"/>
                <xsd:element ref="ns4:MediaServiceObjectDetectorVersion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478315-d533-4fef-966c-b0bbd123ff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636c4-0441-4464-a029-1be625ed66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F3746F-BE21-43C6-A1AE-A7892DB24D41}">
  <ds:schemaRefs>
    <ds:schemaRef ds:uri="http://schemas.openxmlformats.org/package/2006/metadata/core-properties"/>
    <ds:schemaRef ds:uri="37478315-d533-4fef-966c-b0bbd123ff5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558636c4-0441-4464-a029-1be625ed66e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DCAB900-4D71-4030-8747-BB8244F883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478315-d533-4fef-966c-b0bbd123ff57"/>
    <ds:schemaRef ds:uri="558636c4-0441-4464-a029-1be625ed66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097A61-6C66-41C9-BD48-8B020A1177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Intrado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Hearn, Vanessa</dc:creator>
  <cp:lastModifiedBy>Melanie Hager</cp:lastModifiedBy>
  <dcterms:created xsi:type="dcterms:W3CDTF">2020-12-10T17:48:02Z</dcterms:created>
  <dcterms:modified xsi:type="dcterms:W3CDTF">2024-07-24T23:03:26Z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0x010100664DB416D038C44FBE9CBAC4CF126E17</vt:lpwstr>
  </property>
</Properties>
</file>